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9" i="1" l="1"/>
  <c r="F10" i="1"/>
  <c r="F11" i="1"/>
  <c r="F8" i="1"/>
  <c r="AC12" i="1"/>
  <c r="AE12" i="1"/>
  <c r="D12" i="1"/>
  <c r="C12" i="1"/>
  <c r="E9" i="1"/>
  <c r="E10" i="1"/>
  <c r="E11" i="1"/>
  <c r="E8" i="1"/>
  <c r="U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V12" i="1"/>
  <c r="W12" i="1"/>
  <c r="X12" i="1"/>
  <c r="Y12" i="1"/>
  <c r="Z12" i="1"/>
  <c r="AA12" i="1"/>
  <c r="AB12" i="1"/>
  <c r="G12" i="1"/>
  <c r="F12" i="1" s="1"/>
  <c r="E12" i="1" l="1"/>
</calcChain>
</file>

<file path=xl/sharedStrings.xml><?xml version="1.0" encoding="utf-8"?>
<sst xmlns="http://schemas.openxmlformats.org/spreadsheetml/2006/main" count="41" uniqueCount="41">
  <si>
    <t xml:space="preserve">nr. d/o </t>
  </si>
  <si>
    <t>Instanţa de judecată</t>
  </si>
  <si>
    <t>Numărul total de materiale neexecutate la începutul perioadei de referinţă</t>
  </si>
  <si>
    <t>Numărul total de materiale parvenite în perioada de referinţă</t>
  </si>
  <si>
    <t>Numărul total de materiale aflate la examinare (3=1+2)</t>
  </si>
  <si>
    <t xml:space="preserve">Numărul total de dosare încheiate în perioada de referinţă </t>
  </si>
  <si>
    <t xml:space="preserve">dintre care </t>
  </si>
  <si>
    <t>Cauze încheiate contenciosu administrativ</t>
  </si>
  <si>
    <t>Examinarea prezentărilor Forma I a cauzelor penale</t>
  </si>
  <si>
    <t>Cauze penale în ordine de apel</t>
  </si>
  <si>
    <t>Recursuri împotriva hotărîrilor contravenţionale</t>
  </si>
  <si>
    <t>Examinarea demersurilor art. 300-306 CPP</t>
  </si>
  <si>
    <t>% dosarelor încheiate</t>
  </si>
  <si>
    <t xml:space="preserve">Numărul total de materiale nefinisate la sfîrşitul perioadei de referinţă </t>
  </si>
  <si>
    <t>Numărul de judecători</t>
  </si>
  <si>
    <t>Sarcina lunară</t>
  </si>
  <si>
    <t>Sarcina efectiv lucrată</t>
  </si>
  <si>
    <t xml:space="preserve">Cauze încheiate civile </t>
  </si>
  <si>
    <t>Cauze civile în ordine de apel</t>
  </si>
  <si>
    <t>Cauze civile în ordine de recurs</t>
  </si>
  <si>
    <t>Revizuirea hotărîrilor pronunţate în cauze civile</t>
  </si>
  <si>
    <t>Cauze încheiate comerciale</t>
  </si>
  <si>
    <t>Cauze comerciale în ordine de apel</t>
  </si>
  <si>
    <t>Cauze comerciale în ordin de recurs</t>
  </si>
  <si>
    <t>Revizuirea hotăririlor pronunţate în cauze comerciale</t>
  </si>
  <si>
    <t>Contenciosu adminsitrativ în apel</t>
  </si>
  <si>
    <t xml:space="preserve">Contenciosu adminsitrativ în recurs </t>
  </si>
  <si>
    <t xml:space="preserve">Cauze penale în ordine de recurs  </t>
  </si>
  <si>
    <t>Mandatele de arest şi prelungirea termenului ţinerii sub arest</t>
  </si>
  <si>
    <t>Curtea de apel Bălţi</t>
  </si>
  <si>
    <t xml:space="preserve">Curtea de apel Cahul </t>
  </si>
  <si>
    <t>Curtea de apel Comrat</t>
  </si>
  <si>
    <t>TOTAL</t>
  </si>
  <si>
    <t>Examinarea plîngerilor art. 298-299 CPP</t>
  </si>
  <si>
    <t xml:space="preserve">Soluţionarea conflictelor de competenţă jurisdicţională </t>
  </si>
  <si>
    <t xml:space="preserve">Revizuirea cauzelor penale </t>
  </si>
  <si>
    <t xml:space="preserve">Soluţionarea cererilor de Strămutarea </t>
  </si>
  <si>
    <t>Curtea de apel Chişinău</t>
  </si>
  <si>
    <t>Soluţionarea cauzelor la cererile de recuzare</t>
  </si>
  <si>
    <t>Examinarea cauzelor penale in privinţa persoanelor juridice</t>
  </si>
  <si>
    <t>Informaţie privind mersul examinării materialelor şi dosarelor în Curţile de apel pe parcursul semestrului I al anului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</si>
</sst>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 applyAlignment="1">
      <alignment wrapText="1"/>
    </xf>
    <xf numFmtId="0" fontId="2" fillId="0" borderId="1" xfId="0" applyFont="1" applyBorder="1" applyAlignment="1">
      <alignment textRotation="90" wrapText="1"/>
    </xf>
    <xf numFmtId="0" fontId="0" fillId="0" borderId="0" xfId="0" applyBorder="1" applyAlignment="1">
      <alignment wrapText="1"/>
    </xf>
    <xf numFmtId="0" fontId="0" fillId="0" borderId="0" xfId="0" applyBorder="1"/>
    <xf numFmtId="0" fontId="0" fillId="0" borderId="1" xfId="0" applyFont="1" applyBorder="1" applyAlignment="1">
      <alignment wrapText="1"/>
    </xf>
    <xf numFmtId="0" fontId="0" fillId="0" borderId="1" xfId="0" applyFont="1" applyBorder="1"/>
    <xf numFmtId="0" fontId="1" fillId="0" borderId="0" xfId="0" applyFont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2" xfId="0" applyFont="1" applyBorder="1" applyAlignment="1">
      <alignment horizontal="center" textRotation="90" wrapText="1"/>
    </xf>
    <xf numFmtId="0" fontId="2" fillId="0" borderId="3" xfId="0" applyFont="1" applyBorder="1" applyAlignment="1">
      <alignment horizontal="center" textRotation="90" wrapText="1"/>
    </xf>
    <xf numFmtId="0" fontId="2" fillId="0" borderId="2" xfId="0" applyFont="1" applyBorder="1" applyAlignment="1">
      <alignment horizontal="center" textRotation="89" wrapText="1"/>
    </xf>
    <xf numFmtId="0" fontId="2" fillId="0" borderId="3" xfId="0" applyFont="1" applyBorder="1" applyAlignment="1">
      <alignment horizontal="center" textRotation="89" wrapText="1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H13"/>
  <sheetViews>
    <sheetView tabSelected="1" zoomScaleNormal="100" workbookViewId="0">
      <selection activeCell="B4" sqref="B4"/>
    </sheetView>
  </sheetViews>
  <sheetFormatPr defaultRowHeight="15" x14ac:dyDescent="0.25"/>
  <cols>
    <col min="1" max="1" width="2.140625" customWidth="1"/>
    <col min="2" max="2" width="13.5703125" customWidth="1"/>
    <col min="3" max="3" width="5.85546875" customWidth="1"/>
    <col min="4" max="4" width="6.5703125" customWidth="1"/>
    <col min="5" max="5" width="6.28515625" customWidth="1"/>
    <col min="6" max="6" width="6" customWidth="1"/>
    <col min="7" max="7" width="4.140625" customWidth="1"/>
    <col min="8" max="8" width="5.140625" customWidth="1"/>
    <col min="9" max="9" width="5.7109375" customWidth="1"/>
    <col min="10" max="10" width="4.140625" customWidth="1"/>
    <col min="11" max="12" width="5.28515625" customWidth="1"/>
    <col min="13" max="13" width="4.42578125" customWidth="1"/>
    <col min="14" max="14" width="3.28515625" customWidth="1"/>
    <col min="15" max="15" width="4" customWidth="1"/>
    <col min="16" max="16" width="5" customWidth="1"/>
    <col min="17" max="17" width="4.7109375" customWidth="1"/>
    <col min="18" max="18" width="4.140625" customWidth="1"/>
    <col min="19" max="20" width="5.42578125" customWidth="1"/>
    <col min="21" max="21" width="3.85546875" customWidth="1"/>
    <col min="22" max="22" width="5" customWidth="1"/>
    <col min="23" max="23" width="5.7109375" customWidth="1"/>
    <col min="24" max="24" width="4.42578125" customWidth="1"/>
    <col min="25" max="25" width="4.7109375" customWidth="1"/>
    <col min="26" max="26" width="4.28515625" customWidth="1"/>
    <col min="27" max="27" width="5" customWidth="1"/>
    <col min="28" max="29" width="3.42578125" customWidth="1"/>
    <col min="30" max="30" width="5.7109375" customWidth="1"/>
    <col min="31" max="31" width="4.85546875" customWidth="1"/>
    <col min="32" max="32" width="3.85546875" customWidth="1"/>
    <col min="33" max="33" width="5.140625" customWidth="1"/>
    <col min="34" max="34" width="6.28515625" customWidth="1"/>
  </cols>
  <sheetData>
    <row r="3" spans="1:34" x14ac:dyDescent="0.25">
      <c r="B3" s="7" t="s">
        <v>40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</row>
    <row r="6" spans="1:34" ht="15.75" customHeight="1" x14ac:dyDescent="0.25">
      <c r="A6" s="8" t="s">
        <v>0</v>
      </c>
      <c r="B6" s="8" t="s">
        <v>1</v>
      </c>
      <c r="C6" s="10" t="s">
        <v>2</v>
      </c>
      <c r="D6" s="10" t="s">
        <v>3</v>
      </c>
      <c r="E6" s="10" t="s">
        <v>4</v>
      </c>
      <c r="F6" s="10" t="s">
        <v>5</v>
      </c>
      <c r="G6" s="14" t="s">
        <v>6</v>
      </c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6"/>
      <c r="AD6" s="12" t="s">
        <v>12</v>
      </c>
      <c r="AE6" s="12" t="s">
        <v>13</v>
      </c>
      <c r="AF6" s="12" t="s">
        <v>14</v>
      </c>
      <c r="AG6" s="12" t="s">
        <v>15</v>
      </c>
      <c r="AH6" s="12" t="s">
        <v>16</v>
      </c>
    </row>
    <row r="7" spans="1:34" ht="257.25" x14ac:dyDescent="0.25">
      <c r="A7" s="9"/>
      <c r="B7" s="9"/>
      <c r="C7" s="11"/>
      <c r="D7" s="11"/>
      <c r="E7" s="11"/>
      <c r="F7" s="11"/>
      <c r="G7" s="2" t="s">
        <v>17</v>
      </c>
      <c r="H7" s="2" t="s">
        <v>18</v>
      </c>
      <c r="I7" s="2" t="s">
        <v>19</v>
      </c>
      <c r="J7" s="2" t="s">
        <v>20</v>
      </c>
      <c r="K7" s="2" t="s">
        <v>21</v>
      </c>
      <c r="L7" s="2" t="s">
        <v>22</v>
      </c>
      <c r="M7" s="2" t="s">
        <v>23</v>
      </c>
      <c r="N7" s="2" t="s">
        <v>24</v>
      </c>
      <c r="O7" s="2" t="s">
        <v>7</v>
      </c>
      <c r="P7" s="2" t="s">
        <v>25</v>
      </c>
      <c r="Q7" s="2" t="s">
        <v>26</v>
      </c>
      <c r="R7" s="2" t="s">
        <v>8</v>
      </c>
      <c r="S7" s="2" t="s">
        <v>9</v>
      </c>
      <c r="T7" s="2" t="s">
        <v>27</v>
      </c>
      <c r="U7" s="2" t="s">
        <v>35</v>
      </c>
      <c r="V7" s="2" t="s">
        <v>28</v>
      </c>
      <c r="W7" s="2" t="s">
        <v>10</v>
      </c>
      <c r="X7" s="2" t="s">
        <v>34</v>
      </c>
      <c r="Y7" s="2" t="s">
        <v>38</v>
      </c>
      <c r="Z7" s="2" t="s">
        <v>36</v>
      </c>
      <c r="AA7" s="2" t="s">
        <v>33</v>
      </c>
      <c r="AB7" s="2" t="s">
        <v>11</v>
      </c>
      <c r="AC7" s="2" t="s">
        <v>39</v>
      </c>
      <c r="AD7" s="13"/>
      <c r="AE7" s="13"/>
      <c r="AF7" s="13"/>
      <c r="AG7" s="13"/>
      <c r="AH7" s="13"/>
    </row>
    <row r="8" spans="1:34" ht="30" x14ac:dyDescent="0.25">
      <c r="A8" s="1">
        <v>1</v>
      </c>
      <c r="B8" s="1" t="s">
        <v>37</v>
      </c>
      <c r="C8" s="5">
        <v>6404</v>
      </c>
      <c r="D8" s="5">
        <v>15506</v>
      </c>
      <c r="E8" s="5">
        <f>C8+D8</f>
        <v>21910</v>
      </c>
      <c r="F8" s="5">
        <f>G8+H8+I8+J8+K8+L8+M8+N8+O8+P8+Q8+R8+S8+T8+U8+V8+W8+X8+Y8+Z8+AA8+AB8+AC8</f>
        <v>15320</v>
      </c>
      <c r="G8" s="5">
        <v>21</v>
      </c>
      <c r="H8" s="5">
        <v>2940</v>
      </c>
      <c r="I8" s="5">
        <v>1694</v>
      </c>
      <c r="J8" s="5">
        <v>133</v>
      </c>
      <c r="K8" s="5">
        <v>1194</v>
      </c>
      <c r="L8" s="5">
        <v>706</v>
      </c>
      <c r="M8" s="5">
        <v>392</v>
      </c>
      <c r="N8" s="5"/>
      <c r="O8" s="5">
        <v>34</v>
      </c>
      <c r="P8" s="5">
        <v>1450</v>
      </c>
      <c r="Q8" s="5">
        <v>506</v>
      </c>
      <c r="R8" s="5"/>
      <c r="S8" s="5">
        <v>1177</v>
      </c>
      <c r="T8" s="5">
        <v>1181</v>
      </c>
      <c r="U8" s="5">
        <v>6</v>
      </c>
      <c r="V8" s="5">
        <v>1671</v>
      </c>
      <c r="W8" s="5">
        <v>2083</v>
      </c>
      <c r="X8" s="5">
        <v>40</v>
      </c>
      <c r="Y8" s="5">
        <v>60</v>
      </c>
      <c r="Z8" s="5">
        <v>32</v>
      </c>
      <c r="AA8" s="5"/>
      <c r="AB8" s="5"/>
      <c r="AC8" s="5"/>
      <c r="AD8" s="5">
        <v>69.900000000000006</v>
      </c>
      <c r="AE8" s="6">
        <v>6590</v>
      </c>
      <c r="AF8" s="6">
        <v>51</v>
      </c>
      <c r="AG8" s="6">
        <v>71.599999999999994</v>
      </c>
      <c r="AH8" s="6">
        <v>50.1</v>
      </c>
    </row>
    <row r="9" spans="1:34" ht="30" x14ac:dyDescent="0.25">
      <c r="A9" s="1">
        <v>2</v>
      </c>
      <c r="B9" s="1" t="s">
        <v>29</v>
      </c>
      <c r="C9" s="5">
        <v>1326</v>
      </c>
      <c r="D9" s="5">
        <v>3528</v>
      </c>
      <c r="E9" s="5">
        <f t="shared" ref="E9:E12" si="0">C9+D9</f>
        <v>4854</v>
      </c>
      <c r="F9" s="5">
        <f t="shared" ref="F9:F12" si="1">G9+H9+I9+J9+K9+L9+M9+N9+O9+P9+Q9+R9+S9+T9+U9+V9+W9+X9+Y9+Z9+AA9+AB9+AC9</f>
        <v>3371</v>
      </c>
      <c r="G9" s="5">
        <v>4</v>
      </c>
      <c r="H9" s="5">
        <v>732</v>
      </c>
      <c r="I9" s="5">
        <v>340</v>
      </c>
      <c r="J9" s="5">
        <v>26</v>
      </c>
      <c r="K9" s="5">
        <v>208</v>
      </c>
      <c r="L9" s="5">
        <v>101</v>
      </c>
      <c r="M9" s="5">
        <v>50</v>
      </c>
      <c r="N9" s="5">
        <v>5</v>
      </c>
      <c r="O9" s="5">
        <v>2</v>
      </c>
      <c r="P9" s="5">
        <v>171</v>
      </c>
      <c r="Q9" s="5">
        <v>99</v>
      </c>
      <c r="R9" s="5"/>
      <c r="S9" s="5">
        <v>448</v>
      </c>
      <c r="T9" s="5">
        <v>363</v>
      </c>
      <c r="U9" s="5"/>
      <c r="V9" s="5">
        <v>327</v>
      </c>
      <c r="W9" s="5">
        <v>485</v>
      </c>
      <c r="X9" s="5">
        <v>9</v>
      </c>
      <c r="Y9" s="5"/>
      <c r="Z9" s="5"/>
      <c r="AA9" s="5"/>
      <c r="AB9" s="5"/>
      <c r="AC9" s="5">
        <v>1</v>
      </c>
      <c r="AD9" s="5">
        <v>69.400000000000006</v>
      </c>
      <c r="AE9" s="6">
        <v>1483</v>
      </c>
      <c r="AF9" s="6">
        <v>22</v>
      </c>
      <c r="AG9" s="6">
        <v>36.799999999999997</v>
      </c>
      <c r="AH9" s="6">
        <v>25.5</v>
      </c>
    </row>
    <row r="10" spans="1:34" ht="30" x14ac:dyDescent="0.25">
      <c r="A10" s="1">
        <v>3</v>
      </c>
      <c r="B10" s="1" t="s">
        <v>30</v>
      </c>
      <c r="C10" s="5">
        <v>352</v>
      </c>
      <c r="D10" s="5">
        <v>748</v>
      </c>
      <c r="E10" s="5">
        <f t="shared" si="0"/>
        <v>1100</v>
      </c>
      <c r="F10" s="5">
        <f t="shared" si="1"/>
        <v>752</v>
      </c>
      <c r="G10" s="5"/>
      <c r="H10" s="5">
        <v>137</v>
      </c>
      <c r="I10" s="5">
        <v>61</v>
      </c>
      <c r="J10" s="5">
        <v>8</v>
      </c>
      <c r="K10" s="5">
        <v>39</v>
      </c>
      <c r="L10" s="5">
        <v>31</v>
      </c>
      <c r="M10" s="5">
        <v>7</v>
      </c>
      <c r="N10" s="5"/>
      <c r="O10" s="5"/>
      <c r="P10" s="5">
        <v>53</v>
      </c>
      <c r="Q10" s="5">
        <v>17</v>
      </c>
      <c r="R10" s="5">
        <v>26</v>
      </c>
      <c r="S10" s="5">
        <v>129</v>
      </c>
      <c r="T10" s="5">
        <v>7</v>
      </c>
      <c r="U10" s="5"/>
      <c r="V10" s="5">
        <v>58</v>
      </c>
      <c r="W10" s="5">
        <v>130</v>
      </c>
      <c r="X10" s="5">
        <v>14</v>
      </c>
      <c r="Y10" s="5"/>
      <c r="Z10" s="5"/>
      <c r="AA10" s="5">
        <v>29</v>
      </c>
      <c r="AB10" s="5">
        <v>6</v>
      </c>
      <c r="AC10" s="5"/>
      <c r="AD10" s="5">
        <v>68.400000000000006</v>
      </c>
      <c r="AE10" s="6">
        <v>348</v>
      </c>
      <c r="AF10" s="6">
        <v>7</v>
      </c>
      <c r="AG10" s="6">
        <v>26.2</v>
      </c>
      <c r="AH10" s="6">
        <v>17.899999999999999</v>
      </c>
    </row>
    <row r="11" spans="1:34" ht="30" x14ac:dyDescent="0.25">
      <c r="A11" s="1">
        <v>4</v>
      </c>
      <c r="B11" s="1" t="s">
        <v>31</v>
      </c>
      <c r="C11" s="5">
        <v>238</v>
      </c>
      <c r="D11" s="5">
        <v>477</v>
      </c>
      <c r="E11" s="5">
        <f t="shared" si="0"/>
        <v>715</v>
      </c>
      <c r="F11" s="5">
        <f t="shared" si="1"/>
        <v>523</v>
      </c>
      <c r="G11" s="5"/>
      <c r="H11" s="5">
        <v>106</v>
      </c>
      <c r="I11" s="5">
        <v>47</v>
      </c>
      <c r="J11" s="5">
        <v>3</v>
      </c>
      <c r="K11" s="5">
        <v>14</v>
      </c>
      <c r="L11" s="5">
        <v>26</v>
      </c>
      <c r="M11" s="5">
        <v>31</v>
      </c>
      <c r="N11" s="5"/>
      <c r="O11" s="5"/>
      <c r="P11" s="5">
        <v>33</v>
      </c>
      <c r="Q11" s="5">
        <v>30</v>
      </c>
      <c r="R11" s="5">
        <v>9</v>
      </c>
      <c r="S11" s="5">
        <v>68</v>
      </c>
      <c r="T11" s="5">
        <v>8</v>
      </c>
      <c r="U11" s="5"/>
      <c r="V11" s="5">
        <v>51</v>
      </c>
      <c r="W11" s="5">
        <v>56</v>
      </c>
      <c r="X11" s="5"/>
      <c r="Y11" s="5"/>
      <c r="Z11" s="5">
        <v>41</v>
      </c>
      <c r="AA11" s="5"/>
      <c r="AB11" s="5"/>
      <c r="AC11" s="5"/>
      <c r="AD11" s="5">
        <v>73.099999999999994</v>
      </c>
      <c r="AE11" s="6">
        <v>192</v>
      </c>
      <c r="AF11" s="6">
        <v>4</v>
      </c>
      <c r="AG11" s="6">
        <v>29.8</v>
      </c>
      <c r="AH11" s="6">
        <v>21.8</v>
      </c>
    </row>
    <row r="12" spans="1:34" x14ac:dyDescent="0.25">
      <c r="A12" s="1">
        <v>5</v>
      </c>
      <c r="B12" s="1" t="s">
        <v>32</v>
      </c>
      <c r="C12" s="5">
        <f>C8+C9+C10+C11</f>
        <v>8320</v>
      </c>
      <c r="D12" s="5">
        <f>D8+D9+D10+D11</f>
        <v>20259</v>
      </c>
      <c r="E12" s="5">
        <f t="shared" si="0"/>
        <v>28579</v>
      </c>
      <c r="F12" s="5">
        <f t="shared" si="1"/>
        <v>19966</v>
      </c>
      <c r="G12" s="5">
        <f>G8+G9+G10+G11</f>
        <v>25</v>
      </c>
      <c r="H12" s="5">
        <f t="shared" ref="H12:AC12" si="2">H8+H9+H10+H11</f>
        <v>3915</v>
      </c>
      <c r="I12" s="5">
        <f t="shared" si="2"/>
        <v>2142</v>
      </c>
      <c r="J12" s="5">
        <f t="shared" si="2"/>
        <v>170</v>
      </c>
      <c r="K12" s="5">
        <f t="shared" si="2"/>
        <v>1455</v>
      </c>
      <c r="L12" s="5">
        <f t="shared" si="2"/>
        <v>864</v>
      </c>
      <c r="M12" s="5">
        <f t="shared" si="2"/>
        <v>480</v>
      </c>
      <c r="N12" s="5">
        <f t="shared" si="2"/>
        <v>5</v>
      </c>
      <c r="O12" s="5">
        <f t="shared" si="2"/>
        <v>36</v>
      </c>
      <c r="P12" s="5">
        <f t="shared" si="2"/>
        <v>1707</v>
      </c>
      <c r="Q12" s="5">
        <f t="shared" si="2"/>
        <v>652</v>
      </c>
      <c r="R12" s="5">
        <f t="shared" si="2"/>
        <v>35</v>
      </c>
      <c r="S12" s="5">
        <f t="shared" si="2"/>
        <v>1822</v>
      </c>
      <c r="T12" s="5">
        <f t="shared" si="2"/>
        <v>1559</v>
      </c>
      <c r="U12" s="5">
        <f>U8+U9+U10+U11</f>
        <v>6</v>
      </c>
      <c r="V12" s="5">
        <f t="shared" si="2"/>
        <v>2107</v>
      </c>
      <c r="W12" s="5">
        <f t="shared" si="2"/>
        <v>2754</v>
      </c>
      <c r="X12" s="5">
        <f t="shared" si="2"/>
        <v>63</v>
      </c>
      <c r="Y12" s="5">
        <f t="shared" si="2"/>
        <v>60</v>
      </c>
      <c r="Z12" s="5">
        <f t="shared" si="2"/>
        <v>73</v>
      </c>
      <c r="AA12" s="5">
        <f t="shared" si="2"/>
        <v>29</v>
      </c>
      <c r="AB12" s="5">
        <f t="shared" si="2"/>
        <v>6</v>
      </c>
      <c r="AC12" s="5">
        <f t="shared" si="2"/>
        <v>1</v>
      </c>
      <c r="AD12" s="5">
        <v>69.900000000000006</v>
      </c>
      <c r="AE12" s="6">
        <f>AE8+AE9+AE10+AE11</f>
        <v>8613</v>
      </c>
      <c r="AF12" s="6">
        <v>84</v>
      </c>
      <c r="AG12" s="6">
        <v>56.7</v>
      </c>
      <c r="AH12" s="6">
        <v>39.6</v>
      </c>
    </row>
    <row r="13" spans="1:34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4"/>
      <c r="AF13" s="4"/>
      <c r="AG13" s="4"/>
      <c r="AH13" s="4"/>
    </row>
  </sheetData>
  <mergeCells count="13">
    <mergeCell ref="AG6:AG7"/>
    <mergeCell ref="AH6:AH7"/>
    <mergeCell ref="G6:AC6"/>
    <mergeCell ref="F6:F7"/>
    <mergeCell ref="AD6:AD7"/>
    <mergeCell ref="AE6:AE7"/>
    <mergeCell ref="AF6:AF7"/>
    <mergeCell ref="B3:V3"/>
    <mergeCell ref="A6:A7"/>
    <mergeCell ref="B6:B7"/>
    <mergeCell ref="C6:C7"/>
    <mergeCell ref="D6:D7"/>
    <mergeCell ref="E6:E7"/>
  </mergeCells>
  <pageMargins left="0.25" right="0.25" top="0.75" bottom="0.75" header="0.3" footer="0.3"/>
  <pageSetup paperSize="9" orientation="landscape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2016-08-24T13:08:44Z</dcterms:modified>
</cp:coreProperties>
</file>